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435" windowWidth="11295" windowHeight="6075" activeTab="1"/>
  </bookViews>
  <sheets>
    <sheet name="Egyszerüsített eredmény" sheetId="7" r:id="rId1"/>
    <sheet name="Egyszerüsített mérleg" sheetId="10" r:id="rId2"/>
  </sheets>
  <calcPr calcId="125725"/>
</workbook>
</file>

<file path=xl/calcChain.xml><?xml version="1.0" encoding="utf-8"?>
<calcChain xmlns="http://schemas.openxmlformats.org/spreadsheetml/2006/main">
  <c r="E20" i="7"/>
  <c r="E68" i="10" l="1"/>
  <c r="C68"/>
  <c r="E19"/>
  <c r="C19"/>
  <c r="E11"/>
  <c r="C11"/>
  <c r="C80" l="1"/>
  <c r="C88" s="1"/>
  <c r="E80"/>
  <c r="E88" s="1"/>
  <c r="C29"/>
  <c r="E29"/>
  <c r="C20" i="7"/>
  <c r="C25"/>
  <c r="E25"/>
  <c r="C26" l="1"/>
  <c r="C28" s="1"/>
  <c r="E26"/>
  <c r="E28" s="1"/>
</calcChain>
</file>

<file path=xl/sharedStrings.xml><?xml version="1.0" encoding="utf-8"?>
<sst xmlns="http://schemas.openxmlformats.org/spreadsheetml/2006/main" count="166" uniqueCount="130">
  <si>
    <t>Sorsz.</t>
  </si>
  <si>
    <t>A tétel megnevezése</t>
  </si>
  <si>
    <t>Előző év(ek)</t>
  </si>
  <si>
    <t>02.</t>
  </si>
  <si>
    <t>I.</t>
  </si>
  <si>
    <t>03.</t>
  </si>
  <si>
    <t>04.</t>
  </si>
  <si>
    <t>II.</t>
  </si>
  <si>
    <t>III.</t>
  </si>
  <si>
    <t>Egyéb bevételek</t>
  </si>
  <si>
    <t>Ebből: visszaírt értékvesztés</t>
  </si>
  <si>
    <t>05.</t>
  </si>
  <si>
    <t>06.</t>
  </si>
  <si>
    <t>07.</t>
  </si>
  <si>
    <t>08.</t>
  </si>
  <si>
    <t>09.</t>
  </si>
  <si>
    <t>IV.</t>
  </si>
  <si>
    <t>10.</t>
  </si>
  <si>
    <t>11.</t>
  </si>
  <si>
    <t>12.</t>
  </si>
  <si>
    <t>V.</t>
  </si>
  <si>
    <t>VI.</t>
  </si>
  <si>
    <t>Értékcsökkenési leírás</t>
  </si>
  <si>
    <t>VII.</t>
  </si>
  <si>
    <t>Egyéb ráfordítások</t>
  </si>
  <si>
    <t>Ebből értékvesztés</t>
  </si>
  <si>
    <t>A.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</si>
  <si>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</si>
  <si>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</si>
  <si>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</si>
  <si>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</si>
  <si>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</si>
  <si>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</si>
  <si>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</si>
  <si>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</si>
  <si>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</si>
  <si>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IX.</t>
  </si>
  <si>
    <t>B.</t>
  </si>
  <si>
    <t>C.</t>
  </si>
  <si>
    <t>X.</t>
  </si>
  <si>
    <t>D.</t>
  </si>
  <si>
    <t>Adófizetési kötelezettség</t>
  </si>
  <si>
    <t>22.</t>
  </si>
  <si>
    <t>23.</t>
  </si>
  <si>
    <t>adatok eFt-ban</t>
  </si>
  <si>
    <t>a</t>
  </si>
  <si>
    <t>b</t>
  </si>
  <si>
    <t>c</t>
  </si>
  <si>
    <t>d</t>
  </si>
  <si>
    <t>e</t>
  </si>
  <si>
    <t>01.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</si>
  <si>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</si>
  <si>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</si>
  <si>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</si>
  <si>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</si>
  <si>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</si>
  <si>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</si>
  <si>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</si>
  <si>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</si>
  <si>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</si>
  <si>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</si>
  <si>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</si>
  <si>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</si>
  <si>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</si>
  <si>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</si>
  <si>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94.</t>
  </si>
  <si>
    <t>FORRÁSOK (PASSZÍVÁK)ÖSSZESEN (53.+62.+66.+90. sor)</t>
  </si>
  <si>
    <t>ÜZEMI (ÜZLETI) TEV.EREDMÉNYE (I.+II.+-III.-IV.-V.-VI.-VII.)</t>
  </si>
  <si>
    <t>VIII.</t>
  </si>
  <si>
    <t>PÉNZÜGYI MŰVELETEK EREDMÉNYE (VIII.-IX.)</t>
  </si>
  <si>
    <t>Ügyvezető igazgató</t>
  </si>
  <si>
    <t>módosításai</t>
  </si>
  <si>
    <t>2015.       december 31.</t>
  </si>
  <si>
    <t>Ebből: értékelési különbözet</t>
  </si>
  <si>
    <t>02. sorból: Immateriális javak értékhelyesbítése</t>
  </si>
  <si>
    <t>04. sorból: Tárgyi eszközök értékhelyesbítése</t>
  </si>
  <si>
    <t>06. sorból: Befektetett pénzügyi eszközök értékhelyesbítése</t>
  </si>
  <si>
    <t>06. sorból: Befektetett pénzügyi eszközök értékelési különbözete</t>
  </si>
  <si>
    <t>11. sorból: Követelések értékelési különbözete</t>
  </si>
  <si>
    <t>11. sorból: Származékos ügyletek pozitív értékelési különbözete</t>
  </si>
  <si>
    <t>14. sorból: Értékpapírok értékelési különbözete</t>
  </si>
  <si>
    <t xml:space="preserve">C. Aktív időbeli elhatárolások </t>
  </si>
  <si>
    <t>Értékesítés nettó árbevétele</t>
  </si>
  <si>
    <t>Aktívált saját teljesítmények értéke</t>
  </si>
  <si>
    <t xml:space="preserve">Anyagjellegű ráfordítások </t>
  </si>
  <si>
    <t xml:space="preserve">Személyi jellegű ráfordítások </t>
  </si>
  <si>
    <t>Pénzügyi műveletek bevételei</t>
  </si>
  <si>
    <t xml:space="preserve">Pénzügyi műveletek ráfordításai </t>
  </si>
  <si>
    <t>I. Immateriális javak</t>
  </si>
  <si>
    <t>II. Tárgyi eszközök</t>
  </si>
  <si>
    <t>III. Befektetett eszközök</t>
  </si>
  <si>
    <t>I. Készletek</t>
  </si>
  <si>
    <t>II. Követelések</t>
  </si>
  <si>
    <t>III. Értékpapírok</t>
  </si>
  <si>
    <t>IV. Pénzeszközök</t>
  </si>
  <si>
    <t>20. sorból: visszavásárolt tulajdonosi részesedés névértéken</t>
  </si>
  <si>
    <t>I. Jegyzett tőke</t>
  </si>
  <si>
    <t>II. Jegyzett, de még be nem fizetett tőke (-)</t>
  </si>
  <si>
    <t>III. Tőketartalék</t>
  </si>
  <si>
    <t>IV. Eredménytartalék</t>
  </si>
  <si>
    <t>V. Lekötött tartalék</t>
  </si>
  <si>
    <t>VI. Értékelési tartalék (27.+28. sorok)</t>
  </si>
  <si>
    <t>Értékhelyesbítés értékelési tartaléka</t>
  </si>
  <si>
    <t>Valós értékelés értékelési tartaléka</t>
  </si>
  <si>
    <t>D. Saját tőke (20.+22.+23.+24.+25.+26.+29. sorok)</t>
  </si>
  <si>
    <t>A. Befektetett eszközök (02.+04.+06. sorok)</t>
  </si>
  <si>
    <t>B. Forgóeszközök (10.+11.+14.+16. sorok)</t>
  </si>
  <si>
    <t>ESZKÖZÖK (AKTÍVÁK) ÖSSZESEN (01.+09.+17. sorok)</t>
  </si>
  <si>
    <t>E. Céltartalékok</t>
  </si>
  <si>
    <t>F. Kötelezettségek (32.+33.+34. sorok)</t>
  </si>
  <si>
    <t>I. Hátrasorolt kötelezettségek</t>
  </si>
  <si>
    <t>II. Hosszú lejáratú kötelezettségek</t>
  </si>
  <si>
    <t>III. Rövid lejáratú kötelezettségek</t>
  </si>
  <si>
    <t>34. sorból:  Kötelezettségek értékelési különbözete</t>
  </si>
  <si>
    <t>34. sorból: Származékos ügyletek negatív értékelési különbözete</t>
  </si>
  <si>
    <t>G. Passzív időbeli elhatárolások</t>
  </si>
  <si>
    <t>2016.       december 31.</t>
  </si>
  <si>
    <t>ADÓZOTT EREDMÉNY (+-C-X.)</t>
  </si>
  <si>
    <t>ADÓZÁS ELŐTTI EREDMÉNY (+-A.+B.)</t>
  </si>
  <si>
    <t>VII. Adózott eredmény</t>
  </si>
  <si>
    <t>2016.       március 31.</t>
  </si>
  <si>
    <t>2016.      március 31.</t>
  </si>
  <si>
    <t>Statisztikai számjel 23711402-3600-113-17</t>
  </si>
  <si>
    <t>Cégjegyzék száma17-09-009021</t>
  </si>
  <si>
    <t>RE-víz Duna-menti Kft.</t>
  </si>
  <si>
    <t>"A" Eredménykimutatás 2016. december 31.</t>
  </si>
  <si>
    <t>"A" Mérleg 2016. december 31.</t>
  </si>
  <si>
    <t>Dr. Fenyőházi Elemér</t>
  </si>
  <si>
    <t>Szekszárd, 207. május 03.</t>
  </si>
  <si>
    <t>Szekszárd, 2016. május 03.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</si>
</sst>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8"/>
      <name val="Impact"/>
      <family val="2"/>
    </font>
    <font>
      <sz val="12"/>
      <name val="Times New Roman"/>
      <family val="1"/>
    </font>
    <font>
      <b/>
      <sz val="18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Border="1"/>
    <xf numFmtId="0" fontId="3" fillId="0" borderId="2" xfId="0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1" fillId="0" borderId="1" xfId="0" applyNumberFormat="1" applyFont="1" applyBorder="1"/>
    <xf numFmtId="3" fontId="1" fillId="0" borderId="4" xfId="0" applyNumberFormat="1" applyFont="1" applyBorder="1"/>
    <xf numFmtId="3" fontId="3" fillId="0" borderId="2" xfId="0" applyNumberFormat="1" applyFont="1" applyBorder="1"/>
    <xf numFmtId="3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left" indent="4"/>
    </xf>
    <xf numFmtId="3" fontId="2" fillId="0" borderId="1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1" fillId="0" borderId="0" xfId="0" applyNumberFormat="1" applyFont="1"/>
    <xf numFmtId="49" fontId="2" fillId="0" borderId="0" xfId="0" applyNumberFormat="1" applyFont="1"/>
    <xf numFmtId="49" fontId="1" fillId="0" borderId="0" xfId="0" applyNumberFormat="1" applyFont="1"/>
    <xf numFmtId="49" fontId="5" fillId="0" borderId="0" xfId="0" applyNumberFormat="1" applyFont="1" applyAlignment="1">
      <alignment horizontal="left" indent="4"/>
    </xf>
    <xf numFmtId="49" fontId="3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2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0" fontId="2" fillId="0" borderId="0" xfId="0" applyFont="1" applyBorder="1"/>
    <xf numFmtId="49" fontId="2" fillId="0" borderId="0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0" fontId="2" fillId="0" borderId="3" xfId="0" applyFont="1" applyBorder="1"/>
    <xf numFmtId="3" fontId="2" fillId="0" borderId="3" xfId="0" applyNumberFormat="1" applyFont="1" applyBorder="1"/>
    <xf numFmtId="0" fontId="1" fillId="0" borderId="0" xfId="0" applyNumberFormat="1" applyFont="1" applyAlignment="1">
      <alignment horizontal="center"/>
    </xf>
    <xf numFmtId="3" fontId="2" fillId="0" borderId="13" xfId="0" applyNumberFormat="1" applyFont="1" applyBorder="1"/>
    <xf numFmtId="0" fontId="2" fillId="0" borderId="20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2" fillId="0" borderId="12" xfId="0" applyFont="1" applyBorder="1"/>
    <xf numFmtId="3" fontId="2" fillId="0" borderId="12" xfId="0" applyNumberFormat="1" applyFont="1" applyBorder="1"/>
    <xf numFmtId="3" fontId="2" fillId="0" borderId="20" xfId="0" applyNumberFormat="1" applyFont="1" applyBorder="1"/>
    <xf numFmtId="0" fontId="2" fillId="0" borderId="12" xfId="0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/>
    <xf numFmtId="49" fontId="7" fillId="0" borderId="6" xfId="0" applyNumberFormat="1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3" fontId="7" fillId="0" borderId="4" xfId="0" applyNumberFormat="1" applyFont="1" applyBorder="1"/>
    <xf numFmtId="0" fontId="7" fillId="0" borderId="0" xfId="0" applyFont="1"/>
    <xf numFmtId="3" fontId="7" fillId="0" borderId="0" xfId="0" applyNumberFormat="1" applyFont="1"/>
    <xf numFmtId="0" fontId="0" fillId="0" borderId="0" xfId="0" applyFont="1"/>
    <xf numFmtId="3" fontId="2" fillId="0" borderId="8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49" fontId="2" fillId="0" borderId="10" xfId="0" applyNumberFormat="1" applyFont="1" applyBorder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5" xfId="0" applyNumberFormat="1" applyFont="1" applyBorder="1"/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4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1494430"/>
          <a:ext cx="284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2</xdr:row>
      <xdr:rowOff>28575</xdr:rowOff>
    </xdr:from>
    <xdr:to>
      <xdr:col>1</xdr:col>
      <xdr:colOff>0</xdr:colOff>
      <xdr:row>5</xdr:row>
      <xdr:rowOff>180975</xdr:rowOff>
    </xdr:to>
    <xdr:pic>
      <xdr:nvPicPr>
        <xdr:cNvPr id="4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2</xdr:row>
      <xdr:rowOff>28575</xdr:rowOff>
    </xdr:from>
    <xdr:to>
      <xdr:col>1</xdr:col>
      <xdr:colOff>0</xdr:colOff>
      <xdr:row>5</xdr:row>
      <xdr:rowOff>180975</xdr:rowOff>
    </xdr:to>
    <xdr:pic>
      <xdr:nvPicPr>
        <xdr:cNvPr id="4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</xdr:row>
      <xdr:rowOff>0</xdr:rowOff>
    </xdr:from>
    <xdr:to>
      <xdr:col>1</xdr:col>
      <xdr:colOff>0</xdr:colOff>
      <xdr:row>5</xdr:row>
      <xdr:rowOff>180975</xdr:rowOff>
    </xdr:to>
    <xdr:pic>
      <xdr:nvPicPr>
        <xdr:cNvPr id="45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2</xdr:row>
      <xdr:rowOff>28575</xdr:rowOff>
    </xdr:from>
    <xdr:to>
      <xdr:col>1</xdr:col>
      <xdr:colOff>0</xdr:colOff>
      <xdr:row>5</xdr:row>
      <xdr:rowOff>180975</xdr:rowOff>
    </xdr:to>
    <xdr:pic>
      <xdr:nvPicPr>
        <xdr:cNvPr id="4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2</xdr:row>
      <xdr:rowOff>28575</xdr:rowOff>
    </xdr:from>
    <xdr:to>
      <xdr:col>1</xdr:col>
      <xdr:colOff>0</xdr:colOff>
      <xdr:row>5</xdr:row>
      <xdr:rowOff>180975</xdr:rowOff>
    </xdr:to>
    <xdr:pic>
      <xdr:nvPicPr>
        <xdr:cNvPr id="4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</xdr:row>
      <xdr:rowOff>0</xdr:rowOff>
    </xdr:from>
    <xdr:to>
      <xdr:col>1</xdr:col>
      <xdr:colOff>0</xdr:colOff>
      <xdr:row>5</xdr:row>
      <xdr:rowOff>180975</xdr:rowOff>
    </xdr:to>
    <xdr:pic>
      <xdr:nvPicPr>
        <xdr:cNvPr id="4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2</xdr:row>
      <xdr:rowOff>28575</xdr:rowOff>
    </xdr:from>
    <xdr:to>
      <xdr:col>1</xdr:col>
      <xdr:colOff>0</xdr:colOff>
      <xdr:row>5</xdr:row>
      <xdr:rowOff>180975</xdr:rowOff>
    </xdr:to>
    <xdr:pic>
      <xdr:nvPicPr>
        <xdr:cNvPr id="46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2</xdr:row>
      <xdr:rowOff>28575</xdr:rowOff>
    </xdr:from>
    <xdr:to>
      <xdr:col>1</xdr:col>
      <xdr:colOff>0</xdr:colOff>
      <xdr:row>5</xdr:row>
      <xdr:rowOff>180975</xdr:rowOff>
    </xdr:to>
    <xdr:pic>
      <xdr:nvPicPr>
        <xdr:cNvPr id="46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2</xdr:row>
      <xdr:rowOff>28575</xdr:rowOff>
    </xdr:from>
    <xdr:to>
      <xdr:col>1</xdr:col>
      <xdr:colOff>0</xdr:colOff>
      <xdr:row>5</xdr:row>
      <xdr:rowOff>180975</xdr:rowOff>
    </xdr:to>
    <xdr:pic>
      <xdr:nvPicPr>
        <xdr:cNvPr id="4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2</xdr:row>
      <xdr:rowOff>28575</xdr:rowOff>
    </xdr:from>
    <xdr:to>
      <xdr:col>1</xdr:col>
      <xdr:colOff>0</xdr:colOff>
      <xdr:row>5</xdr:row>
      <xdr:rowOff>180975</xdr:rowOff>
    </xdr:to>
    <xdr:pic>
      <xdr:nvPicPr>
        <xdr:cNvPr id="46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</xdr:row>
      <xdr:rowOff>0</xdr:rowOff>
    </xdr:from>
    <xdr:to>
      <xdr:col>1</xdr:col>
      <xdr:colOff>0</xdr:colOff>
      <xdr:row>5</xdr:row>
      <xdr:rowOff>180975</xdr:rowOff>
    </xdr:to>
    <xdr:pic>
      <xdr:nvPicPr>
        <xdr:cNvPr id="46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4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1494430"/>
          <a:ext cx="284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2</xdr:row>
      <xdr:rowOff>28575</xdr:rowOff>
    </xdr:from>
    <xdr:to>
      <xdr:col>1</xdr:col>
      <xdr:colOff>0</xdr:colOff>
      <xdr:row>5</xdr:row>
      <xdr:rowOff>180975</xdr:rowOff>
    </xdr:to>
    <xdr:pic>
      <xdr:nvPicPr>
        <xdr:cNvPr id="4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2</xdr:row>
      <xdr:rowOff>28575</xdr:rowOff>
    </xdr:from>
    <xdr:to>
      <xdr:col>1</xdr:col>
      <xdr:colOff>0</xdr:colOff>
      <xdr:row>5</xdr:row>
      <xdr:rowOff>180975</xdr:rowOff>
    </xdr:to>
    <xdr:pic>
      <xdr:nvPicPr>
        <xdr:cNvPr id="4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</xdr:row>
      <xdr:rowOff>0</xdr:rowOff>
    </xdr:from>
    <xdr:to>
      <xdr:col>1</xdr:col>
      <xdr:colOff>0</xdr:colOff>
      <xdr:row>5</xdr:row>
      <xdr:rowOff>180975</xdr:rowOff>
    </xdr:to>
    <xdr:pic>
      <xdr:nvPicPr>
        <xdr:cNvPr id="4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2</xdr:row>
      <xdr:rowOff>28575</xdr:rowOff>
    </xdr:from>
    <xdr:to>
      <xdr:col>1</xdr:col>
      <xdr:colOff>0</xdr:colOff>
      <xdr:row>5</xdr:row>
      <xdr:rowOff>180975</xdr:rowOff>
    </xdr:to>
    <xdr:pic>
      <xdr:nvPicPr>
        <xdr:cNvPr id="4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2</xdr:row>
      <xdr:rowOff>28575</xdr:rowOff>
    </xdr:from>
    <xdr:to>
      <xdr:col>1</xdr:col>
      <xdr:colOff>0</xdr:colOff>
      <xdr:row>5</xdr:row>
      <xdr:rowOff>180975</xdr:rowOff>
    </xdr:to>
    <xdr:pic>
      <xdr:nvPicPr>
        <xdr:cNvPr id="5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</xdr:row>
      <xdr:rowOff>0</xdr:rowOff>
    </xdr:from>
    <xdr:to>
      <xdr:col>1</xdr:col>
      <xdr:colOff>0</xdr:colOff>
      <xdr:row>5</xdr:row>
      <xdr:rowOff>180975</xdr:rowOff>
    </xdr:to>
    <xdr:pic>
      <xdr:nvPicPr>
        <xdr:cNvPr id="50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2</xdr:row>
      <xdr:rowOff>28575</xdr:rowOff>
    </xdr:from>
    <xdr:to>
      <xdr:col>1</xdr:col>
      <xdr:colOff>0</xdr:colOff>
      <xdr:row>5</xdr:row>
      <xdr:rowOff>180975</xdr:rowOff>
    </xdr:to>
    <xdr:pic>
      <xdr:nvPicPr>
        <xdr:cNvPr id="50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2</xdr:row>
      <xdr:rowOff>28575</xdr:rowOff>
    </xdr:from>
    <xdr:to>
      <xdr:col>1</xdr:col>
      <xdr:colOff>0</xdr:colOff>
      <xdr:row>5</xdr:row>
      <xdr:rowOff>180975</xdr:rowOff>
    </xdr:to>
    <xdr:pic>
      <xdr:nvPicPr>
        <xdr:cNvPr id="5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2</xdr:row>
      <xdr:rowOff>28575</xdr:rowOff>
    </xdr:from>
    <xdr:to>
      <xdr:col>1</xdr:col>
      <xdr:colOff>0</xdr:colOff>
      <xdr:row>5</xdr:row>
      <xdr:rowOff>180975</xdr:rowOff>
    </xdr:to>
    <xdr:pic>
      <xdr:nvPicPr>
        <xdr:cNvPr id="5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2</xdr:row>
      <xdr:rowOff>28575</xdr:rowOff>
    </xdr:from>
    <xdr:to>
      <xdr:col>1</xdr:col>
      <xdr:colOff>0</xdr:colOff>
      <xdr:row>5</xdr:row>
      <xdr:rowOff>180975</xdr:rowOff>
    </xdr:to>
    <xdr:pic>
      <xdr:nvPicPr>
        <xdr:cNvPr id="50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</xdr:row>
      <xdr:rowOff>0</xdr:rowOff>
    </xdr:from>
    <xdr:to>
      <xdr:col>1</xdr:col>
      <xdr:colOff>0</xdr:colOff>
      <xdr:row>5</xdr:row>
      <xdr:rowOff>180975</xdr:rowOff>
    </xdr:to>
    <xdr:pic>
      <xdr:nvPicPr>
        <xdr:cNvPr id="50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948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1337481"/>
          <a:ext cx="284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428625</xdr:colOff>
      <xdr:row>6</xdr:row>
      <xdr:rowOff>0</xdr:rowOff>
    </xdr:from>
    <xdr:to>
      <xdr:col>1</xdr:col>
      <xdr:colOff>1457325</xdr:colOff>
      <xdr:row>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12" y="1337481"/>
          <a:ext cx="1028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1</xdr:row>
      <xdr:rowOff>28575</xdr:rowOff>
    </xdr:from>
    <xdr:to>
      <xdr:col>1</xdr:col>
      <xdr:colOff>0</xdr:colOff>
      <xdr:row>4</xdr:row>
      <xdr:rowOff>180975</xdr:rowOff>
    </xdr:to>
    <xdr:pic>
      <xdr:nvPicPr>
        <xdr:cNvPr id="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1</xdr:row>
      <xdr:rowOff>28575</xdr:rowOff>
    </xdr:from>
    <xdr:to>
      <xdr:col>1</xdr:col>
      <xdr:colOff>0</xdr:colOff>
      <xdr:row>4</xdr:row>
      <xdr:rowOff>180975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1</xdr:row>
      <xdr:rowOff>28575</xdr:rowOff>
    </xdr:from>
    <xdr:to>
      <xdr:col>1</xdr:col>
      <xdr:colOff>0</xdr:colOff>
      <xdr:row>4</xdr:row>
      <xdr:rowOff>180975</xdr:rowOff>
    </xdr:to>
    <xdr:pic>
      <xdr:nvPicPr>
        <xdr:cNvPr id="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1</xdr:row>
      <xdr:rowOff>28575</xdr:rowOff>
    </xdr:from>
    <xdr:to>
      <xdr:col>1</xdr:col>
      <xdr:colOff>0</xdr:colOff>
      <xdr:row>4</xdr:row>
      <xdr:rowOff>180975</xdr:rowOff>
    </xdr:to>
    <xdr:pic>
      <xdr:nvPicPr>
        <xdr:cNvPr id="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1</xdr:row>
      <xdr:rowOff>28575</xdr:rowOff>
    </xdr:from>
    <xdr:to>
      <xdr:col>1</xdr:col>
      <xdr:colOff>0</xdr:colOff>
      <xdr:row>4</xdr:row>
      <xdr:rowOff>180975</xdr:rowOff>
    </xdr:to>
    <xdr:pic>
      <xdr:nvPicPr>
        <xdr:cNvPr id="10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1</xdr:row>
      <xdr:rowOff>28575</xdr:rowOff>
    </xdr:from>
    <xdr:to>
      <xdr:col>1</xdr:col>
      <xdr:colOff>0</xdr:colOff>
      <xdr:row>4</xdr:row>
      <xdr:rowOff>180975</xdr:rowOff>
    </xdr:to>
    <xdr:pic>
      <xdr:nvPicPr>
        <xdr:cNvPr id="11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1</xdr:row>
      <xdr:rowOff>28575</xdr:rowOff>
    </xdr:from>
    <xdr:to>
      <xdr:col>1</xdr:col>
      <xdr:colOff>0</xdr:colOff>
      <xdr:row>4</xdr:row>
      <xdr:rowOff>180975</xdr:rowOff>
    </xdr:to>
    <xdr:pic>
      <xdr:nvPicPr>
        <xdr:cNvPr id="1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1</xdr:row>
      <xdr:rowOff>28575</xdr:rowOff>
    </xdr:from>
    <xdr:to>
      <xdr:col>1</xdr:col>
      <xdr:colOff>0</xdr:colOff>
      <xdr:row>4</xdr:row>
      <xdr:rowOff>180975</xdr:rowOff>
    </xdr:to>
    <xdr:pic>
      <xdr:nvPicPr>
        <xdr:cNvPr id="13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4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1</xdr:row>
      <xdr:rowOff>28575</xdr:rowOff>
    </xdr:from>
    <xdr:to>
      <xdr:col>1</xdr:col>
      <xdr:colOff>0</xdr:colOff>
      <xdr:row>4</xdr:row>
      <xdr:rowOff>180975</xdr:rowOff>
    </xdr:to>
    <xdr:pic>
      <xdr:nvPicPr>
        <xdr:cNvPr id="1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1</xdr:row>
      <xdr:rowOff>28575</xdr:rowOff>
    </xdr:from>
    <xdr:to>
      <xdr:col>1</xdr:col>
      <xdr:colOff>0</xdr:colOff>
      <xdr:row>4</xdr:row>
      <xdr:rowOff>180975</xdr:rowOff>
    </xdr:to>
    <xdr:pic>
      <xdr:nvPicPr>
        <xdr:cNvPr id="16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1</xdr:row>
      <xdr:rowOff>28575</xdr:rowOff>
    </xdr:from>
    <xdr:to>
      <xdr:col>1</xdr:col>
      <xdr:colOff>0</xdr:colOff>
      <xdr:row>4</xdr:row>
      <xdr:rowOff>180975</xdr:rowOff>
    </xdr:to>
    <xdr:pic>
      <xdr:nvPicPr>
        <xdr:cNvPr id="17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1</xdr:row>
      <xdr:rowOff>28575</xdr:rowOff>
    </xdr:from>
    <xdr:to>
      <xdr:col>1</xdr:col>
      <xdr:colOff>0</xdr:colOff>
      <xdr:row>4</xdr:row>
      <xdr:rowOff>180975</xdr:rowOff>
    </xdr:to>
    <xdr:pic>
      <xdr:nvPicPr>
        <xdr:cNvPr id="1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1</xdr:row>
      <xdr:rowOff>28575</xdr:rowOff>
    </xdr:from>
    <xdr:to>
      <xdr:col>1</xdr:col>
      <xdr:colOff>0</xdr:colOff>
      <xdr:row>4</xdr:row>
      <xdr:rowOff>180975</xdr:rowOff>
    </xdr:to>
    <xdr:pic>
      <xdr:nvPicPr>
        <xdr:cNvPr id="19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1</xdr:row>
      <xdr:rowOff>28575</xdr:rowOff>
    </xdr:from>
    <xdr:to>
      <xdr:col>1</xdr:col>
      <xdr:colOff>0</xdr:colOff>
      <xdr:row>4</xdr:row>
      <xdr:rowOff>180975</xdr:rowOff>
    </xdr:to>
    <xdr:pic>
      <xdr:nvPicPr>
        <xdr:cNvPr id="20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21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1</xdr:row>
      <xdr:rowOff>28575</xdr:rowOff>
    </xdr:from>
    <xdr:to>
      <xdr:col>1</xdr:col>
      <xdr:colOff>0</xdr:colOff>
      <xdr:row>4</xdr:row>
      <xdr:rowOff>180975</xdr:rowOff>
    </xdr:to>
    <xdr:pic>
      <xdr:nvPicPr>
        <xdr:cNvPr id="22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1</xdr:row>
      <xdr:rowOff>28575</xdr:rowOff>
    </xdr:from>
    <xdr:to>
      <xdr:col>1</xdr:col>
      <xdr:colOff>0</xdr:colOff>
      <xdr:row>4</xdr:row>
      <xdr:rowOff>180975</xdr:rowOff>
    </xdr:to>
    <xdr:pic>
      <xdr:nvPicPr>
        <xdr:cNvPr id="23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1</xdr:row>
      <xdr:rowOff>28575</xdr:rowOff>
    </xdr:from>
    <xdr:to>
      <xdr:col>1</xdr:col>
      <xdr:colOff>0</xdr:colOff>
      <xdr:row>4</xdr:row>
      <xdr:rowOff>180975</xdr:rowOff>
    </xdr:to>
    <xdr:pic>
      <xdr:nvPicPr>
        <xdr:cNvPr id="24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1</xdr:row>
      <xdr:rowOff>28575</xdr:rowOff>
    </xdr:from>
    <xdr:to>
      <xdr:col>1</xdr:col>
      <xdr:colOff>0</xdr:colOff>
      <xdr:row>4</xdr:row>
      <xdr:rowOff>180975</xdr:rowOff>
    </xdr:to>
    <xdr:pic>
      <xdr:nvPicPr>
        <xdr:cNvPr id="25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410712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2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2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28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31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3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33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3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3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3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3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4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4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4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44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4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5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5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5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5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5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5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5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6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6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6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6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7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7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7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7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7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7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8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8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82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8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8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85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8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89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9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91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9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9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9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97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98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99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0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0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0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04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05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0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07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0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10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11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1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13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14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17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1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1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2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21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24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25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2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2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28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31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3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33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3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3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3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3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4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4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4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44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4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5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5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5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5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5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5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5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6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6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6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6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7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7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7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7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7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7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4</xdr:row>
      <xdr:rowOff>0</xdr:rowOff>
    </xdr:from>
    <xdr:to>
      <xdr:col>1</xdr:col>
      <xdr:colOff>0</xdr:colOff>
      <xdr:row>4</xdr:row>
      <xdr:rowOff>180975</xdr:rowOff>
    </xdr:to>
    <xdr:pic>
      <xdr:nvPicPr>
        <xdr:cNvPr id="18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44" y="955343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1071349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32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685499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484496</xdr:colOff>
      <xdr:row>7</xdr:row>
      <xdr:rowOff>0</xdr:rowOff>
    </xdr:from>
    <xdr:to>
      <xdr:col>1</xdr:col>
      <xdr:colOff>1644555</xdr:colOff>
      <xdr:row>7</xdr:row>
      <xdr:rowOff>0</xdr:rowOff>
    </xdr:to>
    <xdr:pic>
      <xdr:nvPicPr>
        <xdr:cNvPr id="328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406" y="1685499"/>
          <a:ext cx="116005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29</xdr:row>
      <xdr:rowOff>0</xdr:rowOff>
    </xdr:from>
    <xdr:to>
      <xdr:col>1</xdr:col>
      <xdr:colOff>0</xdr:colOff>
      <xdr:row>29</xdr:row>
      <xdr:rowOff>0</xdr:rowOff>
    </xdr:to>
    <xdr:pic>
      <xdr:nvPicPr>
        <xdr:cNvPr id="328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4156537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484496</xdr:colOff>
      <xdr:row>29</xdr:row>
      <xdr:rowOff>0</xdr:rowOff>
    </xdr:from>
    <xdr:to>
      <xdr:col>1</xdr:col>
      <xdr:colOff>1644555</xdr:colOff>
      <xdr:row>29</xdr:row>
      <xdr:rowOff>0</xdr:rowOff>
    </xdr:to>
    <xdr:pic>
      <xdr:nvPicPr>
        <xdr:cNvPr id="32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406" y="24156537"/>
          <a:ext cx="116005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29</xdr:row>
      <xdr:rowOff>0</xdr:rowOff>
    </xdr:from>
    <xdr:to>
      <xdr:col>1</xdr:col>
      <xdr:colOff>0</xdr:colOff>
      <xdr:row>29</xdr:row>
      <xdr:rowOff>0</xdr:rowOff>
    </xdr:to>
    <xdr:pic>
      <xdr:nvPicPr>
        <xdr:cNvPr id="32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4156537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484496</xdr:colOff>
      <xdr:row>29</xdr:row>
      <xdr:rowOff>0</xdr:rowOff>
    </xdr:from>
    <xdr:to>
      <xdr:col>1</xdr:col>
      <xdr:colOff>1644555</xdr:colOff>
      <xdr:row>29</xdr:row>
      <xdr:rowOff>0</xdr:rowOff>
    </xdr:to>
    <xdr:pic>
      <xdr:nvPicPr>
        <xdr:cNvPr id="328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406" y="24156537"/>
          <a:ext cx="116005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59</xdr:row>
      <xdr:rowOff>27296</xdr:rowOff>
    </xdr:from>
    <xdr:to>
      <xdr:col>1</xdr:col>
      <xdr:colOff>0</xdr:colOff>
      <xdr:row>62</xdr:row>
      <xdr:rowOff>177421</xdr:rowOff>
    </xdr:to>
    <xdr:pic>
      <xdr:nvPicPr>
        <xdr:cNvPr id="329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6892914"/>
          <a:ext cx="0" cy="723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2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2</xdr:row>
      <xdr:rowOff>27296</xdr:rowOff>
    </xdr:from>
    <xdr:to>
      <xdr:col>1</xdr:col>
      <xdr:colOff>0</xdr:colOff>
      <xdr:row>5</xdr:row>
      <xdr:rowOff>177421</xdr:rowOff>
    </xdr:to>
    <xdr:pic>
      <xdr:nvPicPr>
        <xdr:cNvPr id="329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600502"/>
          <a:ext cx="0" cy="723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2</xdr:row>
      <xdr:rowOff>27296</xdr:rowOff>
    </xdr:from>
    <xdr:to>
      <xdr:col>1</xdr:col>
      <xdr:colOff>0</xdr:colOff>
      <xdr:row>5</xdr:row>
      <xdr:rowOff>177421</xdr:rowOff>
    </xdr:to>
    <xdr:pic>
      <xdr:nvPicPr>
        <xdr:cNvPr id="329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600502"/>
          <a:ext cx="0" cy="723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2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59</xdr:row>
      <xdr:rowOff>27296</xdr:rowOff>
    </xdr:from>
    <xdr:to>
      <xdr:col>1</xdr:col>
      <xdr:colOff>0</xdr:colOff>
      <xdr:row>62</xdr:row>
      <xdr:rowOff>177421</xdr:rowOff>
    </xdr:to>
    <xdr:pic>
      <xdr:nvPicPr>
        <xdr:cNvPr id="32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6892914"/>
          <a:ext cx="0" cy="723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59</xdr:row>
      <xdr:rowOff>27296</xdr:rowOff>
    </xdr:from>
    <xdr:to>
      <xdr:col>1</xdr:col>
      <xdr:colOff>0</xdr:colOff>
      <xdr:row>62</xdr:row>
      <xdr:rowOff>177421</xdr:rowOff>
    </xdr:to>
    <xdr:pic>
      <xdr:nvPicPr>
        <xdr:cNvPr id="330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6892914"/>
          <a:ext cx="0" cy="723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59</xdr:row>
      <xdr:rowOff>27296</xdr:rowOff>
    </xdr:from>
    <xdr:to>
      <xdr:col>1</xdr:col>
      <xdr:colOff>0</xdr:colOff>
      <xdr:row>62</xdr:row>
      <xdr:rowOff>177421</xdr:rowOff>
    </xdr:to>
    <xdr:pic>
      <xdr:nvPicPr>
        <xdr:cNvPr id="330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6892914"/>
          <a:ext cx="0" cy="723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59</xdr:row>
      <xdr:rowOff>27296</xdr:rowOff>
    </xdr:from>
    <xdr:to>
      <xdr:col>1</xdr:col>
      <xdr:colOff>0</xdr:colOff>
      <xdr:row>62</xdr:row>
      <xdr:rowOff>177421</xdr:rowOff>
    </xdr:to>
    <xdr:pic>
      <xdr:nvPicPr>
        <xdr:cNvPr id="330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6892914"/>
          <a:ext cx="0" cy="723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59</xdr:row>
      <xdr:rowOff>27296</xdr:rowOff>
    </xdr:from>
    <xdr:to>
      <xdr:col>1</xdr:col>
      <xdr:colOff>0</xdr:colOff>
      <xdr:row>62</xdr:row>
      <xdr:rowOff>177421</xdr:rowOff>
    </xdr:to>
    <xdr:pic>
      <xdr:nvPicPr>
        <xdr:cNvPr id="3311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6892914"/>
          <a:ext cx="0" cy="723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59</xdr:row>
      <xdr:rowOff>27296</xdr:rowOff>
    </xdr:from>
    <xdr:to>
      <xdr:col>1</xdr:col>
      <xdr:colOff>0</xdr:colOff>
      <xdr:row>62</xdr:row>
      <xdr:rowOff>177421</xdr:rowOff>
    </xdr:to>
    <xdr:pic>
      <xdr:nvPicPr>
        <xdr:cNvPr id="3312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6892914"/>
          <a:ext cx="0" cy="723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313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59</xdr:row>
      <xdr:rowOff>27296</xdr:rowOff>
    </xdr:from>
    <xdr:to>
      <xdr:col>1</xdr:col>
      <xdr:colOff>0</xdr:colOff>
      <xdr:row>62</xdr:row>
      <xdr:rowOff>177421</xdr:rowOff>
    </xdr:to>
    <xdr:pic>
      <xdr:nvPicPr>
        <xdr:cNvPr id="3314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6892914"/>
          <a:ext cx="0" cy="723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59</xdr:row>
      <xdr:rowOff>27296</xdr:rowOff>
    </xdr:from>
    <xdr:to>
      <xdr:col>1</xdr:col>
      <xdr:colOff>0</xdr:colOff>
      <xdr:row>62</xdr:row>
      <xdr:rowOff>177421</xdr:rowOff>
    </xdr:to>
    <xdr:pic>
      <xdr:nvPicPr>
        <xdr:cNvPr id="3315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6892914"/>
          <a:ext cx="0" cy="723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59</xdr:row>
      <xdr:rowOff>27296</xdr:rowOff>
    </xdr:from>
    <xdr:to>
      <xdr:col>1</xdr:col>
      <xdr:colOff>0</xdr:colOff>
      <xdr:row>62</xdr:row>
      <xdr:rowOff>177421</xdr:rowOff>
    </xdr:to>
    <xdr:pic>
      <xdr:nvPicPr>
        <xdr:cNvPr id="3316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6892914"/>
          <a:ext cx="0" cy="723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59</xdr:row>
      <xdr:rowOff>27296</xdr:rowOff>
    </xdr:from>
    <xdr:to>
      <xdr:col>1</xdr:col>
      <xdr:colOff>0</xdr:colOff>
      <xdr:row>62</xdr:row>
      <xdr:rowOff>177421</xdr:rowOff>
    </xdr:to>
    <xdr:pic>
      <xdr:nvPicPr>
        <xdr:cNvPr id="3317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6892914"/>
          <a:ext cx="0" cy="723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318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334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337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3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34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342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34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3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3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36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3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37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37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7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7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77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78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79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8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8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84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85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8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88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89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9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9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9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9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</xdr:row>
      <xdr:rowOff>0</xdr:rowOff>
    </xdr:from>
    <xdr:to>
      <xdr:col>1</xdr:col>
      <xdr:colOff>0</xdr:colOff>
      <xdr:row>5</xdr:row>
      <xdr:rowOff>177421</xdr:rowOff>
    </xdr:to>
    <xdr:pic>
      <xdr:nvPicPr>
        <xdr:cNvPr id="339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1146412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18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1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20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21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22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24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2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2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27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2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3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3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34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27438824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952500</xdr:colOff>
      <xdr:row>58</xdr:row>
      <xdr:rowOff>28575</xdr:rowOff>
    </xdr:from>
    <xdr:to>
      <xdr:col>1</xdr:col>
      <xdr:colOff>0</xdr:colOff>
      <xdr:row>61</xdr:row>
      <xdr:rowOff>180975</xdr:rowOff>
    </xdr:to>
    <xdr:pic>
      <xdr:nvPicPr>
        <xdr:cNvPr id="343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219644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58</xdr:row>
      <xdr:rowOff>28575</xdr:rowOff>
    </xdr:from>
    <xdr:to>
      <xdr:col>1</xdr:col>
      <xdr:colOff>0</xdr:colOff>
      <xdr:row>61</xdr:row>
      <xdr:rowOff>180975</xdr:rowOff>
    </xdr:to>
    <xdr:pic>
      <xdr:nvPicPr>
        <xdr:cNvPr id="344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219644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58</xdr:row>
      <xdr:rowOff>28575</xdr:rowOff>
    </xdr:from>
    <xdr:to>
      <xdr:col>1</xdr:col>
      <xdr:colOff>0</xdr:colOff>
      <xdr:row>61</xdr:row>
      <xdr:rowOff>180975</xdr:rowOff>
    </xdr:to>
    <xdr:pic>
      <xdr:nvPicPr>
        <xdr:cNvPr id="344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219644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58</xdr:row>
      <xdr:rowOff>28575</xdr:rowOff>
    </xdr:from>
    <xdr:to>
      <xdr:col>1</xdr:col>
      <xdr:colOff>0</xdr:colOff>
      <xdr:row>61</xdr:row>
      <xdr:rowOff>180975</xdr:rowOff>
    </xdr:to>
    <xdr:pic>
      <xdr:nvPicPr>
        <xdr:cNvPr id="344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219644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58</xdr:row>
      <xdr:rowOff>28575</xdr:rowOff>
    </xdr:from>
    <xdr:to>
      <xdr:col>1</xdr:col>
      <xdr:colOff>0</xdr:colOff>
      <xdr:row>61</xdr:row>
      <xdr:rowOff>180975</xdr:rowOff>
    </xdr:to>
    <xdr:pic>
      <xdr:nvPicPr>
        <xdr:cNvPr id="344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219644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58</xdr:row>
      <xdr:rowOff>28575</xdr:rowOff>
    </xdr:from>
    <xdr:to>
      <xdr:col>1</xdr:col>
      <xdr:colOff>0</xdr:colOff>
      <xdr:row>61</xdr:row>
      <xdr:rowOff>180975</xdr:rowOff>
    </xdr:to>
    <xdr:pic>
      <xdr:nvPicPr>
        <xdr:cNvPr id="344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219644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58</xdr:row>
      <xdr:rowOff>28575</xdr:rowOff>
    </xdr:from>
    <xdr:to>
      <xdr:col>1</xdr:col>
      <xdr:colOff>0</xdr:colOff>
      <xdr:row>61</xdr:row>
      <xdr:rowOff>180975</xdr:rowOff>
    </xdr:to>
    <xdr:pic>
      <xdr:nvPicPr>
        <xdr:cNvPr id="344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219644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58</xdr:row>
      <xdr:rowOff>28575</xdr:rowOff>
    </xdr:from>
    <xdr:to>
      <xdr:col>1</xdr:col>
      <xdr:colOff>0</xdr:colOff>
      <xdr:row>61</xdr:row>
      <xdr:rowOff>180975</xdr:rowOff>
    </xdr:to>
    <xdr:pic>
      <xdr:nvPicPr>
        <xdr:cNvPr id="3448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219644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49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58</xdr:row>
      <xdr:rowOff>28575</xdr:rowOff>
    </xdr:from>
    <xdr:to>
      <xdr:col>1</xdr:col>
      <xdr:colOff>0</xdr:colOff>
      <xdr:row>61</xdr:row>
      <xdr:rowOff>180975</xdr:rowOff>
    </xdr:to>
    <xdr:pic>
      <xdr:nvPicPr>
        <xdr:cNvPr id="3450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219644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58</xdr:row>
      <xdr:rowOff>28575</xdr:rowOff>
    </xdr:from>
    <xdr:to>
      <xdr:col>1</xdr:col>
      <xdr:colOff>0</xdr:colOff>
      <xdr:row>61</xdr:row>
      <xdr:rowOff>180975</xdr:rowOff>
    </xdr:to>
    <xdr:pic>
      <xdr:nvPicPr>
        <xdr:cNvPr id="3451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219644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58</xdr:row>
      <xdr:rowOff>28575</xdr:rowOff>
    </xdr:from>
    <xdr:to>
      <xdr:col>1</xdr:col>
      <xdr:colOff>0</xdr:colOff>
      <xdr:row>61</xdr:row>
      <xdr:rowOff>180975</xdr:rowOff>
    </xdr:to>
    <xdr:pic>
      <xdr:nvPicPr>
        <xdr:cNvPr id="3452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219644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58</xdr:row>
      <xdr:rowOff>28575</xdr:rowOff>
    </xdr:from>
    <xdr:to>
      <xdr:col>1</xdr:col>
      <xdr:colOff>0</xdr:colOff>
      <xdr:row>61</xdr:row>
      <xdr:rowOff>180975</xdr:rowOff>
    </xdr:to>
    <xdr:pic>
      <xdr:nvPicPr>
        <xdr:cNvPr id="345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219644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58</xdr:row>
      <xdr:rowOff>28575</xdr:rowOff>
    </xdr:from>
    <xdr:to>
      <xdr:col>1</xdr:col>
      <xdr:colOff>0</xdr:colOff>
      <xdr:row>61</xdr:row>
      <xdr:rowOff>180975</xdr:rowOff>
    </xdr:to>
    <xdr:pic>
      <xdr:nvPicPr>
        <xdr:cNvPr id="3454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219644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58</xdr:row>
      <xdr:rowOff>28575</xdr:rowOff>
    </xdr:from>
    <xdr:to>
      <xdr:col>1</xdr:col>
      <xdr:colOff>0</xdr:colOff>
      <xdr:row>61</xdr:row>
      <xdr:rowOff>180975</xdr:rowOff>
    </xdr:to>
    <xdr:pic>
      <xdr:nvPicPr>
        <xdr:cNvPr id="3455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219644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56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58</xdr:row>
      <xdr:rowOff>28575</xdr:rowOff>
    </xdr:from>
    <xdr:to>
      <xdr:col>1</xdr:col>
      <xdr:colOff>0</xdr:colOff>
      <xdr:row>61</xdr:row>
      <xdr:rowOff>180975</xdr:rowOff>
    </xdr:to>
    <xdr:pic>
      <xdr:nvPicPr>
        <xdr:cNvPr id="3457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219644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58</xdr:row>
      <xdr:rowOff>28575</xdr:rowOff>
    </xdr:from>
    <xdr:to>
      <xdr:col>1</xdr:col>
      <xdr:colOff>0</xdr:colOff>
      <xdr:row>61</xdr:row>
      <xdr:rowOff>180975</xdr:rowOff>
    </xdr:to>
    <xdr:pic>
      <xdr:nvPicPr>
        <xdr:cNvPr id="3458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219644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58</xdr:row>
      <xdr:rowOff>28575</xdr:rowOff>
    </xdr:from>
    <xdr:to>
      <xdr:col>1</xdr:col>
      <xdr:colOff>0</xdr:colOff>
      <xdr:row>61</xdr:row>
      <xdr:rowOff>180975</xdr:rowOff>
    </xdr:to>
    <xdr:pic>
      <xdr:nvPicPr>
        <xdr:cNvPr id="3459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219644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58</xdr:row>
      <xdr:rowOff>28575</xdr:rowOff>
    </xdr:from>
    <xdr:to>
      <xdr:col>1</xdr:col>
      <xdr:colOff>0</xdr:colOff>
      <xdr:row>61</xdr:row>
      <xdr:rowOff>180975</xdr:rowOff>
    </xdr:to>
    <xdr:pic>
      <xdr:nvPicPr>
        <xdr:cNvPr id="3460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219644"/>
          <a:ext cx="2843" cy="72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61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6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6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6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6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6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68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7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7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7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7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7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78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7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8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8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8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8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8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9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9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9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9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9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49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0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0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0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0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0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0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1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1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17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1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1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2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21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24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25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2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2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28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2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31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32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3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34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3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38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3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40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41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42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45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46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4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48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49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52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5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5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55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5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59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6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61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6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6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6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6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6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68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7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7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7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7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7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78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7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8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8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8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8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8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9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9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9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9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9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59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60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6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6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60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60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6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60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60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6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60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6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61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61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6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6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1</xdr:col>
      <xdr:colOff>0</xdr:colOff>
      <xdr:row>61</xdr:row>
      <xdr:rowOff>180975</xdr:rowOff>
    </xdr:to>
    <xdr:pic>
      <xdr:nvPicPr>
        <xdr:cNvPr id="36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067" y="764275"/>
          <a:ext cx="284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1071349</xdr:colOff>
      <xdr:row>59</xdr:row>
      <xdr:rowOff>27296</xdr:rowOff>
    </xdr:from>
    <xdr:to>
      <xdr:col>1</xdr:col>
      <xdr:colOff>0</xdr:colOff>
      <xdr:row>62</xdr:row>
      <xdr:rowOff>177421</xdr:rowOff>
    </xdr:to>
    <xdr:pic>
      <xdr:nvPicPr>
        <xdr:cNvPr id="36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409433"/>
          <a:ext cx="0" cy="723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59</xdr:row>
      <xdr:rowOff>27296</xdr:rowOff>
    </xdr:from>
    <xdr:to>
      <xdr:col>1</xdr:col>
      <xdr:colOff>0</xdr:colOff>
      <xdr:row>62</xdr:row>
      <xdr:rowOff>177421</xdr:rowOff>
    </xdr:to>
    <xdr:pic>
      <xdr:nvPicPr>
        <xdr:cNvPr id="361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409433"/>
          <a:ext cx="0" cy="723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41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42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4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44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4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47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48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4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50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5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53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54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5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1071349</xdr:colOff>
      <xdr:row>62</xdr:row>
      <xdr:rowOff>0</xdr:rowOff>
    </xdr:from>
    <xdr:to>
      <xdr:col>1</xdr:col>
      <xdr:colOff>0</xdr:colOff>
      <xdr:row>62</xdr:row>
      <xdr:rowOff>177421</xdr:rowOff>
    </xdr:to>
    <xdr:pic>
      <xdr:nvPicPr>
        <xdr:cNvPr id="46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10" y="955343"/>
          <a:ext cx="0" cy="17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opLeftCell="A13" workbookViewId="0">
      <selection activeCell="B34" sqref="B34"/>
    </sheetView>
  </sheetViews>
  <sheetFormatPr defaultColWidth="9.140625" defaultRowHeight="15"/>
  <cols>
    <col min="1" max="1" width="6.85546875" style="18" customWidth="1"/>
    <col min="2" max="2" width="65.5703125" style="1" customWidth="1"/>
    <col min="3" max="5" width="15.85546875" style="23" customWidth="1"/>
    <col min="6" max="16384" width="9.140625" style="1"/>
  </cols>
  <sheetData>
    <row r="1" spans="1:6" ht="15" customHeight="1">
      <c r="A1" s="24"/>
      <c r="B1"/>
      <c r="C1" s="78" t="s">
        <v>124</v>
      </c>
      <c r="D1" s="78"/>
      <c r="E1" s="78"/>
    </row>
    <row r="2" spans="1:6" ht="15" customHeight="1">
      <c r="A2" s="25" t="s">
        <v>122</v>
      </c>
      <c r="B2"/>
      <c r="C2" s="78"/>
      <c r="D2" s="78"/>
      <c r="E2" s="78"/>
    </row>
    <row r="3" spans="1:6" ht="15" customHeight="1">
      <c r="A3" s="2"/>
      <c r="B3"/>
      <c r="C3"/>
      <c r="D3" s="1"/>
      <c r="E3"/>
    </row>
    <row r="4" spans="1:6" ht="15" customHeight="1">
      <c r="A4" s="1" t="s">
        <v>123</v>
      </c>
      <c r="B4"/>
      <c r="C4"/>
      <c r="D4" s="1"/>
      <c r="E4"/>
    </row>
    <row r="5" spans="1:6" s="2" customFormat="1" ht="15" customHeight="1">
      <c r="A5" s="24"/>
      <c r="C5" s="31"/>
      <c r="E5" s="31"/>
    </row>
    <row r="6" spans="1:6" ht="27" customHeight="1">
      <c r="A6" s="79" t="s">
        <v>125</v>
      </c>
      <c r="B6" s="79"/>
      <c r="C6" s="79"/>
      <c r="D6" s="79"/>
      <c r="E6" s="79"/>
    </row>
    <row r="7" spans="1:6" ht="16.5" thickBot="1">
      <c r="A7" s="20"/>
      <c r="B7" s="20"/>
      <c r="C7" s="40"/>
      <c r="D7" s="4"/>
      <c r="E7" s="4" t="s">
        <v>44</v>
      </c>
    </row>
    <row r="8" spans="1:6" s="3" customFormat="1" ht="24.95" customHeight="1">
      <c r="A8" s="80" t="s">
        <v>0</v>
      </c>
      <c r="B8" s="82" t="s">
        <v>1</v>
      </c>
      <c r="C8" s="84" t="s">
        <v>72</v>
      </c>
      <c r="D8" s="43" t="s">
        <v>2</v>
      </c>
      <c r="E8" s="86" t="s">
        <v>120</v>
      </c>
    </row>
    <row r="9" spans="1:6" s="3" customFormat="1" ht="24.95" customHeight="1" thickBot="1">
      <c r="A9" s="81"/>
      <c r="B9" s="83"/>
      <c r="C9" s="85"/>
      <c r="D9" s="66" t="s">
        <v>71</v>
      </c>
      <c r="E9" s="87"/>
    </row>
    <row r="10" spans="1:6" s="3" customFormat="1" ht="15.75" customHeight="1">
      <c r="A10" s="28" t="s">
        <v>45</v>
      </c>
      <c r="B10" s="29" t="s">
        <v>46</v>
      </c>
      <c r="C10" s="29" t="s">
        <v>47</v>
      </c>
      <c r="D10" s="29" t="s">
        <v>48</v>
      </c>
      <c r="E10" s="42" t="s">
        <v>49</v>
      </c>
    </row>
    <row r="11" spans="1:6" s="63" customFormat="1" ht="24.95" customHeight="1">
      <c r="A11" s="59" t="s">
        <v>4</v>
      </c>
      <c r="B11" s="60" t="s">
        <v>82</v>
      </c>
      <c r="C11" s="61">
        <v>0</v>
      </c>
      <c r="D11" s="61"/>
      <c r="E11" s="62"/>
    </row>
    <row r="12" spans="1:6" s="63" customFormat="1" ht="24.95" customHeight="1">
      <c r="A12" s="59" t="s">
        <v>7</v>
      </c>
      <c r="B12" s="60" t="s">
        <v>83</v>
      </c>
      <c r="C12" s="61">
        <v>0</v>
      </c>
      <c r="D12" s="61"/>
      <c r="E12" s="62"/>
    </row>
    <row r="13" spans="1:6" s="63" customFormat="1" ht="24.95" customHeight="1">
      <c r="A13" s="59" t="s">
        <v>8</v>
      </c>
      <c r="B13" s="60" t="s">
        <v>9</v>
      </c>
      <c r="C13" s="61">
        <v>657</v>
      </c>
      <c r="D13" s="61"/>
      <c r="E13" s="62">
        <v>2</v>
      </c>
    </row>
    <row r="14" spans="1:6" s="63" customFormat="1" ht="24.95" customHeight="1">
      <c r="A14" s="59" t="s">
        <v>8</v>
      </c>
      <c r="B14" s="60" t="s">
        <v>10</v>
      </c>
      <c r="C14" s="61">
        <v>0</v>
      </c>
      <c r="D14" s="61"/>
      <c r="E14" s="62"/>
    </row>
    <row r="15" spans="1:6" s="63" customFormat="1" ht="24.95" customHeight="1">
      <c r="A15" s="59" t="s">
        <v>16</v>
      </c>
      <c r="B15" s="60" t="s">
        <v>84</v>
      </c>
      <c r="C15" s="61">
        <v>158</v>
      </c>
      <c r="D15" s="61"/>
      <c r="E15" s="62">
        <v>67</v>
      </c>
    </row>
    <row r="16" spans="1:6" s="63" customFormat="1" ht="24.95" customHeight="1">
      <c r="A16" s="59" t="s">
        <v>20</v>
      </c>
      <c r="B16" s="60" t="s">
        <v>85</v>
      </c>
      <c r="C16" s="61">
        <v>2866</v>
      </c>
      <c r="D16" s="61"/>
      <c r="E16" s="62">
        <v>2866</v>
      </c>
      <c r="F16" s="64"/>
    </row>
    <row r="17" spans="1:5" s="63" customFormat="1" ht="24.95" customHeight="1">
      <c r="A17" s="59" t="s">
        <v>21</v>
      </c>
      <c r="B17" s="60" t="s">
        <v>22</v>
      </c>
      <c r="C17" s="61"/>
      <c r="D17" s="61"/>
      <c r="E17" s="62"/>
    </row>
    <row r="18" spans="1:5" s="63" customFormat="1" ht="24.95" customHeight="1">
      <c r="A18" s="59" t="s">
        <v>23</v>
      </c>
      <c r="B18" s="60" t="s">
        <v>24</v>
      </c>
      <c r="C18" s="61"/>
      <c r="D18" s="61"/>
      <c r="E18" s="62">
        <v>3</v>
      </c>
    </row>
    <row r="19" spans="1:5" ht="24.95" customHeight="1">
      <c r="A19" s="15" t="s">
        <v>23</v>
      </c>
      <c r="B19" s="6" t="s">
        <v>25</v>
      </c>
      <c r="C19" s="11"/>
      <c r="D19" s="11"/>
      <c r="E19" s="12"/>
    </row>
    <row r="20" spans="1:5" s="2" customFormat="1" ht="24.95" customHeight="1">
      <c r="A20" s="16" t="s">
        <v>26</v>
      </c>
      <c r="B20" s="5" t="s">
        <v>67</v>
      </c>
      <c r="C20" s="9">
        <f>C11+C12+C13-C15-C16-C17-C18</f>
        <v>-2367</v>
      </c>
      <c r="D20" s="9"/>
      <c r="E20" s="10">
        <f>E11+E12+E13-E15-E16-E17-E18</f>
        <v>-2934</v>
      </c>
    </row>
    <row r="21" spans="1:5" s="63" customFormat="1" ht="24.95" customHeight="1">
      <c r="A21" s="59" t="s">
        <v>68</v>
      </c>
      <c r="B21" s="60" t="s">
        <v>86</v>
      </c>
      <c r="C21" s="61">
        <v>1</v>
      </c>
      <c r="D21" s="61"/>
      <c r="E21" s="62"/>
    </row>
    <row r="22" spans="1:5" s="63" customFormat="1" ht="24.95" customHeight="1">
      <c r="A22" s="59" t="s">
        <v>68</v>
      </c>
      <c r="B22" s="60" t="s">
        <v>73</v>
      </c>
      <c r="C22" s="61"/>
      <c r="D22" s="61"/>
      <c r="E22" s="62"/>
    </row>
    <row r="23" spans="1:5" s="63" customFormat="1" ht="24.95" customHeight="1">
      <c r="A23" s="59" t="s">
        <v>36</v>
      </c>
      <c r="B23" s="60" t="s">
        <v>87</v>
      </c>
      <c r="C23" s="61"/>
      <c r="D23" s="61"/>
      <c r="E23" s="62"/>
    </row>
    <row r="24" spans="1:5" s="63" customFormat="1" ht="24.95" customHeight="1">
      <c r="A24" s="59" t="s">
        <v>36</v>
      </c>
      <c r="B24" s="60" t="s">
        <v>73</v>
      </c>
      <c r="C24" s="61"/>
      <c r="D24" s="61"/>
      <c r="E24" s="62"/>
    </row>
    <row r="25" spans="1:5" s="2" customFormat="1" ht="24.95" customHeight="1">
      <c r="A25" s="16" t="s">
        <v>37</v>
      </c>
      <c r="B25" s="5" t="s">
        <v>69</v>
      </c>
      <c r="C25" s="9">
        <f>C21-C23</f>
        <v>1</v>
      </c>
      <c r="D25" s="9"/>
      <c r="E25" s="10">
        <f>E21-E23</f>
        <v>0</v>
      </c>
    </row>
    <row r="26" spans="1:5" s="2" customFormat="1" ht="24.95" customHeight="1">
      <c r="A26" s="16" t="s">
        <v>38</v>
      </c>
      <c r="B26" s="5" t="s">
        <v>118</v>
      </c>
      <c r="C26" s="9">
        <f>C20+C25</f>
        <v>-2366</v>
      </c>
      <c r="D26" s="9"/>
      <c r="E26" s="10">
        <f>E20+E25</f>
        <v>-2934</v>
      </c>
    </row>
    <row r="27" spans="1:5" s="63" customFormat="1" ht="24.95" customHeight="1" thickBot="1">
      <c r="A27" s="67" t="s">
        <v>39</v>
      </c>
      <c r="B27" s="68" t="s">
        <v>41</v>
      </c>
      <c r="C27" s="69">
        <v>1</v>
      </c>
      <c r="D27" s="69"/>
      <c r="E27" s="70"/>
    </row>
    <row r="28" spans="1:5" s="2" customFormat="1" ht="24.95" customHeight="1" thickBot="1">
      <c r="A28" s="71" t="s">
        <v>40</v>
      </c>
      <c r="B28" s="72" t="s">
        <v>117</v>
      </c>
      <c r="C28" s="73">
        <f>C26-C27</f>
        <v>-2367</v>
      </c>
      <c r="D28" s="73"/>
      <c r="E28" s="74">
        <f>E26-E27</f>
        <v>-2934</v>
      </c>
    </row>
    <row r="29" spans="1:5" ht="24.75" customHeight="1">
      <c r="A29" s="17"/>
      <c r="B29" s="7"/>
      <c r="C29" s="7"/>
      <c r="D29" s="7"/>
      <c r="E29" s="7"/>
    </row>
    <row r="30" spans="1:5" ht="15" customHeight="1">
      <c r="A30" s="36" t="s">
        <v>128</v>
      </c>
      <c r="B30" s="35"/>
      <c r="C30" s="33"/>
      <c r="D30" s="7"/>
      <c r="E30" s="34"/>
    </row>
    <row r="31" spans="1:5" ht="15" customHeight="1">
      <c r="A31" s="17"/>
      <c r="B31" s="7"/>
      <c r="C31" s="77" t="s">
        <v>127</v>
      </c>
      <c r="D31" s="77"/>
      <c r="E31" s="77"/>
    </row>
    <row r="32" spans="1:5" ht="16.5" customHeight="1">
      <c r="A32" s="17"/>
      <c r="B32" s="7"/>
      <c r="C32" s="77" t="s">
        <v>70</v>
      </c>
      <c r="D32" s="77"/>
      <c r="E32" s="77"/>
    </row>
  </sheetData>
  <mergeCells count="8">
    <mergeCell ref="C31:E31"/>
    <mergeCell ref="C32:E32"/>
    <mergeCell ref="C1:E2"/>
    <mergeCell ref="A6:E6"/>
    <mergeCell ref="A8:A9"/>
    <mergeCell ref="B8:B9"/>
    <mergeCell ref="C8:C9"/>
    <mergeCell ref="E8:E9"/>
  </mergeCells>
  <printOptions horizontalCentered="1"/>
  <pageMargins left="0.19685039370078741" right="0.19685039370078741" top="0.19685039370078741" bottom="0.19685039370078741" header="0.39370078740157483" footer="0.3937007874015748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tabSelected="1" topLeftCell="A85" workbookViewId="0">
      <selection activeCell="B101" sqref="B101"/>
    </sheetView>
  </sheetViews>
  <sheetFormatPr defaultRowHeight="15"/>
  <cols>
    <col min="1" max="1" width="7.28515625" style="18" customWidth="1"/>
    <col min="2" max="2" width="64.5703125" style="1" customWidth="1"/>
    <col min="3" max="3" width="15.7109375" style="23" customWidth="1"/>
    <col min="4" max="4" width="15.7109375" style="1" customWidth="1"/>
    <col min="5" max="5" width="15.7109375" style="23" customWidth="1"/>
  </cols>
  <sheetData>
    <row r="1" spans="1:5" ht="15.75">
      <c r="A1" s="24"/>
    </row>
    <row r="2" spans="1:5">
      <c r="A2" s="25" t="s">
        <v>122</v>
      </c>
      <c r="B2"/>
      <c r="C2" s="78" t="s">
        <v>124</v>
      </c>
      <c r="D2" s="78"/>
      <c r="E2" s="78"/>
    </row>
    <row r="3" spans="1:5" ht="15.75">
      <c r="A3" s="2"/>
      <c r="C3" s="78"/>
      <c r="D3" s="78"/>
      <c r="E3" s="78"/>
    </row>
    <row r="4" spans="1:5" s="1" customFormat="1" ht="15" customHeight="1">
      <c r="A4" s="1" t="s">
        <v>123</v>
      </c>
      <c r="B4"/>
      <c r="C4"/>
      <c r="E4"/>
    </row>
    <row r="5" spans="1:5" ht="15.75">
      <c r="A5" s="24"/>
      <c r="B5" s="2"/>
      <c r="C5" s="31"/>
      <c r="D5" s="2"/>
      <c r="E5" s="31"/>
    </row>
    <row r="6" spans="1:5" ht="22.5">
      <c r="A6" s="79" t="s">
        <v>126</v>
      </c>
      <c r="B6" s="79"/>
      <c r="C6" s="79"/>
      <c r="D6" s="79"/>
      <c r="E6" s="79"/>
    </row>
    <row r="7" spans="1:5" ht="15" customHeight="1" thickBot="1">
      <c r="A7" s="26"/>
      <c r="B7" s="20"/>
      <c r="C7" s="32"/>
      <c r="D7" s="4"/>
      <c r="E7" s="32" t="s">
        <v>44</v>
      </c>
    </row>
    <row r="8" spans="1:5" s="3" customFormat="1" ht="24.95" customHeight="1">
      <c r="A8" s="80" t="s">
        <v>0</v>
      </c>
      <c r="B8" s="82" t="s">
        <v>1</v>
      </c>
      <c r="C8" s="84" t="s">
        <v>72</v>
      </c>
      <c r="D8" s="43" t="s">
        <v>2</v>
      </c>
      <c r="E8" s="86" t="s">
        <v>116</v>
      </c>
    </row>
    <row r="9" spans="1:5" s="3" customFormat="1" ht="24.95" customHeight="1" thickBot="1">
      <c r="A9" s="81"/>
      <c r="B9" s="83"/>
      <c r="C9" s="89"/>
      <c r="D9" s="44" t="s">
        <v>71</v>
      </c>
      <c r="E9" s="90"/>
    </row>
    <row r="10" spans="1:5" ht="15" customHeight="1" thickBot="1">
      <c r="A10" s="45" t="s">
        <v>45</v>
      </c>
      <c r="B10" s="46" t="s">
        <v>46</v>
      </c>
      <c r="C10" s="47" t="s">
        <v>47</v>
      </c>
      <c r="D10" s="48" t="s">
        <v>48</v>
      </c>
      <c r="E10" s="49" t="s">
        <v>49</v>
      </c>
    </row>
    <row r="11" spans="1:5" ht="24.95" customHeight="1">
      <c r="A11" s="28" t="s">
        <v>50</v>
      </c>
      <c r="B11" s="50" t="s">
        <v>105</v>
      </c>
      <c r="C11" s="51">
        <f>SUM(C12+C14+C16)</f>
        <v>263320</v>
      </c>
      <c r="D11" s="51"/>
      <c r="E11" s="52">
        <f>SUM(E12+E14+E16)</f>
        <v>266310</v>
      </c>
    </row>
    <row r="12" spans="1:5" s="65" customFormat="1" ht="24.95" customHeight="1">
      <c r="A12" s="59" t="s">
        <v>3</v>
      </c>
      <c r="B12" s="60" t="s">
        <v>88</v>
      </c>
      <c r="C12" s="61">
        <v>0</v>
      </c>
      <c r="D12" s="61"/>
      <c r="E12" s="62">
        <v>0</v>
      </c>
    </row>
    <row r="13" spans="1:5" s="65" customFormat="1" ht="24.95" customHeight="1">
      <c r="A13" s="59" t="s">
        <v>5</v>
      </c>
      <c r="B13" s="60" t="s">
        <v>74</v>
      </c>
      <c r="C13" s="61">
        <v>0</v>
      </c>
      <c r="D13" s="60"/>
      <c r="E13" s="62">
        <v>0</v>
      </c>
    </row>
    <row r="14" spans="1:5" s="65" customFormat="1" ht="24.95" customHeight="1">
      <c r="A14" s="59" t="s">
        <v>6</v>
      </c>
      <c r="B14" s="60" t="s">
        <v>89</v>
      </c>
      <c r="C14" s="61">
        <v>0</v>
      </c>
      <c r="D14" s="61"/>
      <c r="E14" s="62">
        <v>0</v>
      </c>
    </row>
    <row r="15" spans="1:5" ht="24.95" customHeight="1">
      <c r="A15" s="15" t="s">
        <v>11</v>
      </c>
      <c r="B15" s="6" t="s">
        <v>75</v>
      </c>
      <c r="C15" s="11">
        <v>0</v>
      </c>
      <c r="D15" s="6"/>
      <c r="E15" s="12">
        <v>0</v>
      </c>
    </row>
    <row r="16" spans="1:5" s="65" customFormat="1" ht="24.95" customHeight="1">
      <c r="A16" s="59" t="s">
        <v>12</v>
      </c>
      <c r="B16" s="60" t="s">
        <v>90</v>
      </c>
      <c r="C16" s="61">
        <v>263320</v>
      </c>
      <c r="D16" s="61"/>
      <c r="E16" s="62">
        <v>266310</v>
      </c>
    </row>
    <row r="17" spans="1:5" ht="24.95" customHeight="1">
      <c r="A17" s="15" t="s">
        <v>13</v>
      </c>
      <c r="B17" s="6" t="s">
        <v>76</v>
      </c>
      <c r="C17" s="11"/>
      <c r="D17" s="6"/>
      <c r="E17" s="12"/>
    </row>
    <row r="18" spans="1:5" ht="24.95" customHeight="1">
      <c r="A18" s="15" t="s">
        <v>14</v>
      </c>
      <c r="B18" s="6" t="s">
        <v>77</v>
      </c>
      <c r="C18" s="11"/>
      <c r="D18" s="6"/>
      <c r="E18" s="12"/>
    </row>
    <row r="19" spans="1:5" ht="24.95" customHeight="1">
      <c r="A19" s="16" t="s">
        <v>15</v>
      </c>
      <c r="B19" s="19" t="s">
        <v>106</v>
      </c>
      <c r="C19" s="21">
        <f>SUM(C20+C21+C24+C26)</f>
        <v>640</v>
      </c>
      <c r="D19" s="21"/>
      <c r="E19" s="22">
        <f>SUM(E20+E21+E24+E26)</f>
        <v>459</v>
      </c>
    </row>
    <row r="20" spans="1:5" s="65" customFormat="1" ht="24.95" customHeight="1">
      <c r="A20" s="59" t="s">
        <v>17</v>
      </c>
      <c r="B20" s="60" t="s">
        <v>91</v>
      </c>
      <c r="C20" s="61">
        <v>300</v>
      </c>
      <c r="D20" s="61"/>
      <c r="E20" s="62">
        <v>300</v>
      </c>
    </row>
    <row r="21" spans="1:5" s="65" customFormat="1" ht="24.95" customHeight="1">
      <c r="A21" s="59" t="s">
        <v>18</v>
      </c>
      <c r="B21" s="60" t="s">
        <v>92</v>
      </c>
      <c r="C21" s="61">
        <v>226</v>
      </c>
      <c r="D21" s="61"/>
      <c r="E21" s="62">
        <v>55</v>
      </c>
    </row>
    <row r="22" spans="1:5" ht="24.95" customHeight="1">
      <c r="A22" s="15" t="s">
        <v>19</v>
      </c>
      <c r="B22" s="6" t="s">
        <v>78</v>
      </c>
      <c r="C22" s="11"/>
      <c r="D22" s="6"/>
      <c r="E22" s="12"/>
    </row>
    <row r="23" spans="1:5" ht="24.95" customHeight="1">
      <c r="A23" s="15" t="s">
        <v>27</v>
      </c>
      <c r="B23" s="6" t="s">
        <v>79</v>
      </c>
      <c r="C23" s="11"/>
      <c r="D23" s="6"/>
      <c r="E23" s="12"/>
    </row>
    <row r="24" spans="1:5" s="65" customFormat="1" ht="24.95" customHeight="1">
      <c r="A24" s="59" t="s">
        <v>28</v>
      </c>
      <c r="B24" s="60" t="s">
        <v>93</v>
      </c>
      <c r="C24" s="61"/>
      <c r="D24" s="61"/>
      <c r="E24" s="62"/>
    </row>
    <row r="25" spans="1:5" ht="24.95" customHeight="1">
      <c r="A25" s="15" t="s">
        <v>29</v>
      </c>
      <c r="B25" s="6" t="s">
        <v>80</v>
      </c>
      <c r="C25" s="11"/>
      <c r="D25" s="6"/>
      <c r="E25" s="12"/>
    </row>
    <row r="26" spans="1:5" s="65" customFormat="1" ht="24.95" customHeight="1">
      <c r="A26" s="59" t="s">
        <v>30</v>
      </c>
      <c r="B26" s="60" t="s">
        <v>94</v>
      </c>
      <c r="C26" s="61">
        <v>114</v>
      </c>
      <c r="D26" s="61"/>
      <c r="E26" s="62">
        <v>104</v>
      </c>
    </row>
    <row r="27" spans="1:5" ht="24.95" customHeight="1" thickBot="1">
      <c r="A27" s="37" t="s">
        <v>31</v>
      </c>
      <c r="B27" s="38" t="s">
        <v>81</v>
      </c>
      <c r="C27" s="39"/>
      <c r="D27" s="39"/>
      <c r="E27" s="41"/>
    </row>
    <row r="28" spans="1:5" ht="11.1" customHeight="1" thickBot="1">
      <c r="A28" s="17"/>
      <c r="B28" s="7"/>
      <c r="C28" s="33"/>
      <c r="D28" s="7"/>
      <c r="E28" s="33"/>
    </row>
    <row r="29" spans="1:5" ht="24.95" customHeight="1" thickBot="1">
      <c r="A29" s="27" t="s">
        <v>32</v>
      </c>
      <c r="B29" s="8" t="s">
        <v>107</v>
      </c>
      <c r="C29" s="13">
        <f>SUM(C11+C19+C27)</f>
        <v>263960</v>
      </c>
      <c r="D29" s="13"/>
      <c r="E29" s="14">
        <f>SUM(E11+E19+E27)</f>
        <v>266769</v>
      </c>
    </row>
    <row r="30" spans="1:5">
      <c r="A30" s="17"/>
      <c r="B30" s="7"/>
      <c r="C30" s="33"/>
      <c r="D30" s="7"/>
      <c r="E30" s="33"/>
    </row>
    <row r="31" spans="1:5">
      <c r="A31" s="30"/>
      <c r="B31" s="7"/>
      <c r="C31" s="33"/>
      <c r="D31" s="7"/>
      <c r="E31" s="34"/>
    </row>
    <row r="32" spans="1:5">
      <c r="A32" s="17"/>
      <c r="B32" s="7"/>
      <c r="C32" s="88"/>
      <c r="D32" s="88"/>
      <c r="E32" s="88"/>
    </row>
    <row r="33" spans="1:5">
      <c r="A33" s="17"/>
      <c r="B33" s="7"/>
      <c r="C33" s="88"/>
      <c r="D33" s="88"/>
      <c r="E33" s="88"/>
    </row>
    <row r="34" spans="1:5">
      <c r="A34" s="56"/>
      <c r="B34" s="57"/>
      <c r="C34" s="58"/>
      <c r="D34" s="58"/>
      <c r="E34" s="58"/>
    </row>
    <row r="35" spans="1:5">
      <c r="A35" s="56"/>
      <c r="B35" s="57"/>
      <c r="C35" s="58"/>
      <c r="D35" s="58"/>
      <c r="E35" s="58"/>
    </row>
    <row r="36" spans="1:5" ht="15.75">
      <c r="A36" s="24"/>
    </row>
    <row r="37" spans="1:5" ht="15.75">
      <c r="A37" s="24"/>
    </row>
    <row r="38" spans="1:5" ht="15.75">
      <c r="A38" s="24"/>
    </row>
    <row r="39" spans="1:5" ht="15.75">
      <c r="A39" s="24"/>
    </row>
    <row r="40" spans="1:5" ht="15.75">
      <c r="A40" s="24"/>
    </row>
    <row r="41" spans="1:5" ht="15.75">
      <c r="A41" s="24"/>
    </row>
    <row r="42" spans="1:5" ht="15.75">
      <c r="A42" s="24"/>
    </row>
    <row r="43" spans="1:5" ht="15.75">
      <c r="A43" s="24"/>
    </row>
    <row r="44" spans="1:5" ht="15.75">
      <c r="A44" s="24"/>
    </row>
    <row r="45" spans="1:5" ht="15.75">
      <c r="A45" s="24"/>
    </row>
    <row r="46" spans="1:5" ht="15.75">
      <c r="A46" s="24"/>
    </row>
    <row r="47" spans="1:5" ht="15.75">
      <c r="A47" s="24"/>
    </row>
    <row r="48" spans="1:5" ht="15.75">
      <c r="A48" s="24"/>
    </row>
    <row r="49" spans="1:5" ht="15.75">
      <c r="A49" s="24"/>
    </row>
    <row r="50" spans="1:5" ht="15.75">
      <c r="A50" s="24"/>
    </row>
    <row r="51" spans="1:5" ht="15.75">
      <c r="A51" s="24"/>
    </row>
    <row r="52" spans="1:5" ht="15.75">
      <c r="A52" s="24"/>
    </row>
    <row r="53" spans="1:5" ht="15.75">
      <c r="A53" s="24"/>
    </row>
    <row r="54" spans="1:5" ht="15.75">
      <c r="A54" s="24"/>
    </row>
    <row r="55" spans="1:5" ht="15.75">
      <c r="A55" s="24"/>
    </row>
    <row r="56" spans="1:5" ht="15.75">
      <c r="A56" s="24"/>
    </row>
    <row r="57" spans="1:5" ht="15.75">
      <c r="A57" s="24"/>
    </row>
    <row r="58" spans="1:5" ht="15.75">
      <c r="A58" s="24"/>
    </row>
    <row r="59" spans="1:5" ht="30" customHeight="1">
      <c r="A59" s="25" t="s">
        <v>122</v>
      </c>
      <c r="B59"/>
      <c r="C59" s="91" t="s">
        <v>124</v>
      </c>
      <c r="D59" s="91"/>
      <c r="E59" s="91"/>
    </row>
    <row r="60" spans="1:5" ht="15.75">
      <c r="A60" s="2"/>
      <c r="C60" s="75"/>
      <c r="D60" s="76"/>
      <c r="E60" s="75"/>
    </row>
    <row r="61" spans="1:5">
      <c r="A61" s="1" t="s">
        <v>123</v>
      </c>
      <c r="B61"/>
    </row>
    <row r="62" spans="1:5" ht="15.75">
      <c r="A62" s="24"/>
      <c r="B62" s="2"/>
      <c r="C62" s="31"/>
      <c r="D62" s="2"/>
      <c r="E62" s="31"/>
    </row>
    <row r="63" spans="1:5" ht="22.5">
      <c r="A63" s="79" t="s">
        <v>126</v>
      </c>
      <c r="B63" s="79"/>
      <c r="C63" s="79"/>
      <c r="D63" s="79"/>
      <c r="E63" s="79"/>
    </row>
    <row r="64" spans="1:5" ht="16.5" thickBot="1">
      <c r="A64" s="26"/>
      <c r="B64" s="20"/>
      <c r="C64" s="32"/>
      <c r="D64" s="4"/>
      <c r="E64" s="32" t="s">
        <v>44</v>
      </c>
    </row>
    <row r="65" spans="1:5" s="3" customFormat="1" ht="24.95" customHeight="1">
      <c r="A65" s="80" t="s">
        <v>0</v>
      </c>
      <c r="B65" s="82" t="s">
        <v>1</v>
      </c>
      <c r="C65" s="84" t="s">
        <v>72</v>
      </c>
      <c r="D65" s="43" t="s">
        <v>2</v>
      </c>
      <c r="E65" s="86" t="s">
        <v>121</v>
      </c>
    </row>
    <row r="66" spans="1:5" s="3" customFormat="1" ht="24.95" customHeight="1" thickBot="1">
      <c r="A66" s="81"/>
      <c r="B66" s="83"/>
      <c r="C66" s="89"/>
      <c r="D66" s="44" t="s">
        <v>71</v>
      </c>
      <c r="E66" s="90"/>
    </row>
    <row r="67" spans="1:5" ht="16.5" thickBot="1">
      <c r="A67" s="45" t="s">
        <v>45</v>
      </c>
      <c r="B67" s="46" t="s">
        <v>46</v>
      </c>
      <c r="C67" s="47" t="s">
        <v>47</v>
      </c>
      <c r="D67" s="48" t="s">
        <v>48</v>
      </c>
      <c r="E67" s="49" t="s">
        <v>49</v>
      </c>
    </row>
    <row r="68" spans="1:5" ht="24.95" customHeight="1">
      <c r="A68" s="28" t="s">
        <v>33</v>
      </c>
      <c r="B68" s="53" t="s">
        <v>104</v>
      </c>
      <c r="C68" s="54">
        <f>SUM(C69:C78)</f>
        <v>257299</v>
      </c>
      <c r="D68" s="54"/>
      <c r="E68" s="55">
        <f>SUM(E69:E78)</f>
        <v>254365</v>
      </c>
    </row>
    <row r="69" spans="1:5" s="65" customFormat="1" ht="24.95" customHeight="1">
      <c r="A69" s="59" t="s">
        <v>34</v>
      </c>
      <c r="B69" s="60" t="s">
        <v>96</v>
      </c>
      <c r="C69" s="61">
        <v>260620</v>
      </c>
      <c r="D69" s="60"/>
      <c r="E69" s="62">
        <v>261020</v>
      </c>
    </row>
    <row r="70" spans="1:5" s="65" customFormat="1" ht="24.95" customHeight="1">
      <c r="A70" s="59" t="s">
        <v>35</v>
      </c>
      <c r="B70" s="60" t="s">
        <v>95</v>
      </c>
      <c r="C70" s="61"/>
      <c r="D70" s="60"/>
      <c r="E70" s="62"/>
    </row>
    <row r="71" spans="1:5" s="65" customFormat="1" ht="24.95" customHeight="1">
      <c r="A71" s="59" t="s">
        <v>42</v>
      </c>
      <c r="B71" s="60" t="s">
        <v>97</v>
      </c>
      <c r="C71" s="61">
        <v>-500</v>
      </c>
      <c r="D71" s="60"/>
      <c r="E71" s="62">
        <v>-900</v>
      </c>
    </row>
    <row r="72" spans="1:5" s="65" customFormat="1" ht="24.95" customHeight="1">
      <c r="A72" s="59" t="s">
        <v>43</v>
      </c>
      <c r="B72" s="60" t="s">
        <v>98</v>
      </c>
      <c r="C72" s="61"/>
      <c r="D72" s="60"/>
      <c r="E72" s="62"/>
    </row>
    <row r="73" spans="1:5" s="65" customFormat="1" ht="24.95" customHeight="1">
      <c r="A73" s="59" t="s">
        <v>51</v>
      </c>
      <c r="B73" s="60" t="s">
        <v>99</v>
      </c>
      <c r="C73" s="61">
        <v>-454</v>
      </c>
      <c r="D73" s="60"/>
      <c r="E73" s="62">
        <v>-2821</v>
      </c>
    </row>
    <row r="74" spans="1:5" s="65" customFormat="1" ht="24.95" customHeight="1">
      <c r="A74" s="59" t="s">
        <v>52</v>
      </c>
      <c r="B74" s="60" t="s">
        <v>100</v>
      </c>
      <c r="C74" s="61"/>
      <c r="D74" s="61"/>
      <c r="E74" s="62"/>
    </row>
    <row r="75" spans="1:5" s="65" customFormat="1" ht="24.95" customHeight="1">
      <c r="A75" s="59" t="s">
        <v>53</v>
      </c>
      <c r="B75" s="60" t="s">
        <v>101</v>
      </c>
      <c r="C75" s="61"/>
      <c r="D75" s="61"/>
      <c r="E75" s="62"/>
    </row>
    <row r="76" spans="1:5" s="65" customFormat="1" ht="24.95" customHeight="1">
      <c r="A76" s="59" t="s">
        <v>54</v>
      </c>
      <c r="B76" s="60" t="s">
        <v>102</v>
      </c>
      <c r="C76" s="61"/>
      <c r="D76" s="61"/>
      <c r="E76" s="62"/>
    </row>
    <row r="77" spans="1:5" s="65" customFormat="1" ht="24.95" customHeight="1">
      <c r="A77" s="59" t="s">
        <v>55</v>
      </c>
      <c r="B77" s="60" t="s">
        <v>103</v>
      </c>
      <c r="C77" s="61"/>
      <c r="D77" s="61"/>
      <c r="E77" s="62"/>
    </row>
    <row r="78" spans="1:5" s="65" customFormat="1" ht="24.95" customHeight="1">
      <c r="A78" s="59" t="s">
        <v>56</v>
      </c>
      <c r="B78" s="60" t="s">
        <v>119</v>
      </c>
      <c r="C78" s="61">
        <v>-2367</v>
      </c>
      <c r="D78" s="61"/>
      <c r="E78" s="62">
        <v>-2934</v>
      </c>
    </row>
    <row r="79" spans="1:5" ht="24.95" customHeight="1">
      <c r="A79" s="16" t="s">
        <v>57</v>
      </c>
      <c r="B79" s="5" t="s">
        <v>108</v>
      </c>
      <c r="C79" s="9"/>
      <c r="D79" s="5"/>
      <c r="E79" s="10"/>
    </row>
    <row r="80" spans="1:5" ht="24.95" customHeight="1">
      <c r="A80" s="16" t="s">
        <v>58</v>
      </c>
      <c r="B80" s="5" t="s">
        <v>109</v>
      </c>
      <c r="C80" s="9">
        <f>SUM(C81+C82+C83)</f>
        <v>6661</v>
      </c>
      <c r="D80" s="9"/>
      <c r="E80" s="10">
        <f>SUM(E81+E82+E83)</f>
        <v>12404</v>
      </c>
    </row>
    <row r="81" spans="1:5" s="65" customFormat="1" ht="24.95" customHeight="1">
      <c r="A81" s="59" t="s">
        <v>59</v>
      </c>
      <c r="B81" s="60" t="s">
        <v>110</v>
      </c>
      <c r="C81" s="61"/>
      <c r="D81" s="60"/>
      <c r="E81" s="62"/>
    </row>
    <row r="82" spans="1:5" s="65" customFormat="1" ht="24.95" customHeight="1">
      <c r="A82" s="59" t="s">
        <v>60</v>
      </c>
      <c r="B82" s="60" t="s">
        <v>111</v>
      </c>
      <c r="C82" s="61"/>
      <c r="D82" s="61"/>
      <c r="E82" s="62"/>
    </row>
    <row r="83" spans="1:5" s="65" customFormat="1" ht="24.95" customHeight="1">
      <c r="A83" s="59" t="s">
        <v>61</v>
      </c>
      <c r="B83" s="60" t="s">
        <v>112</v>
      </c>
      <c r="C83" s="61">
        <v>6661</v>
      </c>
      <c r="D83" s="61"/>
      <c r="E83" s="62">
        <v>12404</v>
      </c>
    </row>
    <row r="84" spans="1:5" s="65" customFormat="1" ht="24.95" customHeight="1">
      <c r="A84" s="59" t="s">
        <v>62</v>
      </c>
      <c r="B84" s="60" t="s">
        <v>113</v>
      </c>
      <c r="C84" s="61"/>
      <c r="D84" s="60"/>
      <c r="E84" s="62"/>
    </row>
    <row r="85" spans="1:5" ht="24.95" customHeight="1">
      <c r="A85" s="15" t="s">
        <v>63</v>
      </c>
      <c r="B85" s="6" t="s">
        <v>114</v>
      </c>
      <c r="C85" s="11"/>
      <c r="D85" s="6"/>
      <c r="E85" s="12"/>
    </row>
    <row r="86" spans="1:5" ht="24.95" customHeight="1" thickBot="1">
      <c r="A86" s="37" t="s">
        <v>64</v>
      </c>
      <c r="B86" s="38" t="s">
        <v>115</v>
      </c>
      <c r="C86" s="39"/>
      <c r="D86" s="38"/>
      <c r="E86" s="41"/>
    </row>
    <row r="87" spans="1:5" ht="11.85" customHeight="1" thickBot="1">
      <c r="A87" s="17"/>
      <c r="B87" s="7"/>
      <c r="C87" s="33"/>
      <c r="D87" s="7"/>
      <c r="E87" s="33"/>
    </row>
    <row r="88" spans="1:5" ht="24.95" customHeight="1" thickBot="1">
      <c r="A88" s="27" t="s">
        <v>65</v>
      </c>
      <c r="B88" s="8" t="s">
        <v>66</v>
      </c>
      <c r="C88" s="13">
        <f>SUM(C68+C79+C80+C86)</f>
        <v>263960</v>
      </c>
      <c r="D88" s="13"/>
      <c r="E88" s="14">
        <f>SUM(E68+E79+E80+E86)</f>
        <v>266769</v>
      </c>
    </row>
    <row r="89" spans="1:5">
      <c r="A89" s="17"/>
      <c r="B89" s="7"/>
      <c r="C89" s="33"/>
      <c r="D89" s="7"/>
      <c r="E89" s="33"/>
    </row>
    <row r="90" spans="1:5" ht="15.75">
      <c r="A90" s="36" t="s">
        <v>129</v>
      </c>
      <c r="B90" s="35"/>
      <c r="C90" s="33"/>
      <c r="D90" s="7"/>
      <c r="E90" s="34"/>
    </row>
    <row r="91" spans="1:5" ht="15.75">
      <c r="A91" s="17"/>
      <c r="B91" s="7"/>
      <c r="C91" s="77" t="s">
        <v>127</v>
      </c>
      <c r="D91" s="77"/>
      <c r="E91" s="77"/>
    </row>
    <row r="92" spans="1:5" ht="15.75">
      <c r="A92" s="17"/>
      <c r="B92" s="7"/>
      <c r="C92" s="77" t="s">
        <v>70</v>
      </c>
      <c r="D92" s="77"/>
      <c r="E92" s="77"/>
    </row>
  </sheetData>
  <mergeCells count="16">
    <mergeCell ref="C2:E3"/>
    <mergeCell ref="A6:E6"/>
    <mergeCell ref="A8:A9"/>
    <mergeCell ref="B8:B9"/>
    <mergeCell ref="C8:C9"/>
    <mergeCell ref="E8:E9"/>
    <mergeCell ref="C91:E91"/>
    <mergeCell ref="C92:E92"/>
    <mergeCell ref="C32:E32"/>
    <mergeCell ref="C33:E33"/>
    <mergeCell ref="A63:E63"/>
    <mergeCell ref="A65:A66"/>
    <mergeCell ref="B65:B66"/>
    <mergeCell ref="C65:C66"/>
    <mergeCell ref="E65:E66"/>
    <mergeCell ref="C59:E59"/>
  </mergeCells>
  <printOptions horizontalCentered="1"/>
  <pageMargins left="0.19685039370078741" right="0.19685039370078741" top="0.19685039370078741" bottom="0.19685039370078741" header="0.39370078740157483" footer="0.3937007874015748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Egyszerüsített eredmény</vt:lpstr>
      <vt:lpstr>Egyszerüsített mérleg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Petrovicsné</dc:creator>
  <cp:lastModifiedBy>fenyvesine</cp:lastModifiedBy>
  <cp:lastPrinted>2017-05-16T08:51:30Z</cp:lastPrinted>
  <dcterms:created xsi:type="dcterms:W3CDTF">2001-02-27T08:01:29Z</dcterms:created>
  <dcterms:modified xsi:type="dcterms:W3CDTF">2017-05-16T12:14:36Z</dcterms:modified>
</cp:coreProperties>
</file>